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LICITA\2016\EDITAL\PP 0102.2016 CPA 24037.2015 - Gêneros Alimentícios, água e gás - SRP\Atas, Adjudicação e Homologação\"/>
    </mc:Choice>
  </mc:AlternateContent>
  <bookViews>
    <workbookView xWindow="0" yWindow="0" windowWidth="19200" windowHeight="12180"/>
  </bookViews>
  <sheets>
    <sheet name="Plan1" sheetId="1" r:id="rId1"/>
  </sheets>
  <definedNames>
    <definedName name="_xlnm.Print_Area" localSheetId="0">Plan1!$A$1:$I$122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3" i="1" l="1"/>
  <c r="B92" i="1"/>
  <c r="B91" i="1"/>
  <c r="B90" i="1"/>
  <c r="B89" i="1"/>
  <c r="B88" i="1"/>
  <c r="B87" i="1"/>
  <c r="G107" i="1"/>
  <c r="E81" i="1"/>
  <c r="D80" i="1"/>
  <c r="F80" i="1" s="1"/>
  <c r="A79" i="1"/>
  <c r="A78" i="1"/>
  <c r="A77" i="1"/>
  <c r="B107" i="1" s="1"/>
  <c r="A76" i="1"/>
  <c r="E71" i="1" l="1"/>
  <c r="G106" i="1" s="1"/>
  <c r="D70" i="1"/>
  <c r="F70" i="1" s="1"/>
  <c r="A69" i="1"/>
  <c r="A68" i="1"/>
  <c r="A67" i="1"/>
  <c r="B106" i="1" s="1"/>
  <c r="A66" i="1"/>
  <c r="E61" i="1"/>
  <c r="G105" i="1" s="1"/>
  <c r="D60" i="1"/>
  <c r="F60" i="1" s="1"/>
  <c r="A59" i="1"/>
  <c r="A58" i="1"/>
  <c r="A57" i="1"/>
  <c r="B105" i="1" s="1"/>
  <c r="A56" i="1"/>
  <c r="E51" i="1"/>
  <c r="G104" i="1" s="1"/>
  <c r="D50" i="1"/>
  <c r="F50" i="1" s="1"/>
  <c r="A49" i="1"/>
  <c r="A48" i="1"/>
  <c r="A47" i="1"/>
  <c r="B104" i="1" s="1"/>
  <c r="A46" i="1"/>
  <c r="E41" i="1"/>
  <c r="G103" i="1" s="1"/>
  <c r="D40" i="1"/>
  <c r="F40" i="1" s="1"/>
  <c r="A39" i="1"/>
  <c r="A38" i="1"/>
  <c r="A37" i="1"/>
  <c r="B103" i="1" s="1"/>
  <c r="A36" i="1"/>
  <c r="E31" i="1"/>
  <c r="G102" i="1" s="1"/>
  <c r="D30" i="1"/>
  <c r="F30" i="1" s="1"/>
  <c r="A29" i="1"/>
  <c r="A28" i="1"/>
  <c r="A27" i="1"/>
  <c r="B102" i="1" s="1"/>
  <c r="A26" i="1"/>
  <c r="C122" i="1" l="1"/>
  <c r="C123" i="1"/>
  <c r="C124" i="1"/>
  <c r="C121" i="1"/>
  <c r="A16" i="1"/>
  <c r="A19" i="1" l="1"/>
  <c r="A18" i="1"/>
  <c r="A17" i="1"/>
  <c r="B101" i="1" s="1"/>
  <c r="E21" i="1"/>
  <c r="G101" i="1" s="1"/>
  <c r="G108" i="1" s="1"/>
  <c r="D20" i="1" l="1"/>
  <c r="F20" i="1" s="1"/>
</calcChain>
</file>

<file path=xl/sharedStrings.xml><?xml version="1.0" encoding="utf-8"?>
<sst xmlns="http://schemas.openxmlformats.org/spreadsheetml/2006/main" count="146" uniqueCount="60">
  <si>
    <t>1. Credenciamento das Empresas interessadas em participar do presente Pregão:</t>
  </si>
  <si>
    <t>Nome da Empresa</t>
  </si>
  <si>
    <t xml:space="preserve"> 2 -Fase de Lances</t>
  </si>
  <si>
    <t xml:space="preserve">Ordem </t>
  </si>
  <si>
    <t xml:space="preserve">Nome da Empresa </t>
  </si>
  <si>
    <t xml:space="preserve">2.1. Lote </t>
  </si>
  <si>
    <t>Proposta</t>
  </si>
  <si>
    <t>1ª Rodada</t>
  </si>
  <si>
    <t>2ª Rodada</t>
  </si>
  <si>
    <t>3ª Rodada</t>
  </si>
  <si>
    <t xml:space="preserve">EMPRESAS POR ORDEM DE CLASSIFICAÇÃO P/ LANCES: ( valores expressos em R$ ) </t>
  </si>
  <si>
    <t xml:space="preserve">Menor Preço </t>
  </si>
  <si>
    <t>mais 10%</t>
  </si>
  <si>
    <t>LCP 123(5%)</t>
  </si>
  <si>
    <t xml:space="preserve">Preço Final ( melhor oferta ) </t>
  </si>
  <si>
    <t>3 - Habilitação das Empresas</t>
  </si>
  <si>
    <t xml:space="preserve">Lotes </t>
  </si>
  <si>
    <t>Empresa</t>
  </si>
  <si>
    <t xml:space="preserve">HABILITAÇÃO </t>
  </si>
  <si>
    <t xml:space="preserve">VALOR </t>
  </si>
  <si>
    <t>Foi aberta a palavra aos participantes do presente certame, para se manifestar(em) se há intenção de interpor recurso, sendo que nenhuma empresa apresentou.</t>
  </si>
  <si>
    <t xml:space="preserve">PARTICIPANTES </t>
  </si>
  <si>
    <t xml:space="preserve">Pregoeiro </t>
  </si>
  <si>
    <t xml:space="preserve">Equipe de Apoio : </t>
  </si>
  <si>
    <t>Resp. Técnico</t>
  </si>
  <si>
    <t xml:space="preserve">Empresas </t>
  </si>
  <si>
    <t>Obs:</t>
  </si>
  <si>
    <t>CNPJ</t>
  </si>
  <si>
    <t xml:space="preserve">3.2 - Após a verificação de regularidade dos documentos de habilitação do participante melhor classificado, em cada lote, fica declarado vencedor as empresas identificadas abaixo, com seu lote respectivo. </t>
  </si>
  <si>
    <t xml:space="preserve">Obs. : </t>
  </si>
  <si>
    <t xml:space="preserve">4 - Manifestação de Recurso </t>
  </si>
  <si>
    <t>5 - Resultados</t>
  </si>
  <si>
    <t xml:space="preserve">Nome </t>
  </si>
  <si>
    <t>Assinatura</t>
  </si>
  <si>
    <t xml:space="preserve">TOTAL DO PREGÃO </t>
  </si>
  <si>
    <t>6ª Rodada</t>
  </si>
  <si>
    <t>3.1. - Encerrada a fase de lances verbais, foi procedida a abertura do envelope contendo os documentos de Habilitação da(s) empresa(s), que apresentou o menor preço para cada Lote;</t>
  </si>
  <si>
    <t xml:space="preserve">Preliminarmente, </t>
  </si>
  <si>
    <t xml:space="preserve">HABILITADO </t>
  </si>
  <si>
    <t>NÃO HABILITADO</t>
  </si>
  <si>
    <t>OBS</t>
  </si>
  <si>
    <t>Rafael Muraro</t>
  </si>
  <si>
    <t>PREGÃO PRESENCIAL Nº 0102/2016 - UDESC</t>
  </si>
  <si>
    <r>
      <t xml:space="preserve">Aos quatorze dias do mês de abril de dois mil e dezesseis, às 15:00 horas, no Plenarinho da UDESC, sito na Rua Madre Benvenuta, nº 2.007, Itacorubi, Florianópolis/SC, reuniu-se o Pregoeiro e a equipe de apoio, para a realização da sessão do certame licitatório na modalidade Pregão Presencial, regido pela Lei Federal n° 10.520, de 17 de julho de 2002, com aplicação subsidiária da Lei n° 8.666/93 e suas alterações, pela Lei Complementar 123/2006, bem como pelas demais normas legais Federais e Estaduais vigentes, e cujo objeto é </t>
    </r>
    <r>
      <rPr>
        <b/>
        <sz val="11"/>
        <color theme="1"/>
        <rFont val="Arial"/>
        <family val="2"/>
      </rPr>
      <t>AQUISIÇÃO DE GÊNEROS ALIMENTÍCIOS, ÁGUA E GÁS - CAMPUS I, CERES E CESFI.</t>
    </r>
  </si>
  <si>
    <t>5ª Rodada</t>
  </si>
  <si>
    <t>Divonzir Anderson Navrotski</t>
  </si>
  <si>
    <t>Fernanda hermans Lima</t>
  </si>
  <si>
    <t>Gabriela Monteiro</t>
  </si>
  <si>
    <t>Marcelo Darci de Souza</t>
  </si>
  <si>
    <t>Silvana Gerent Juttel</t>
  </si>
  <si>
    <t>Hallen Duarte Silva</t>
  </si>
  <si>
    <t>Carla Cristina da Silveira Trilha</t>
  </si>
  <si>
    <t>JJ MATTOS INDÚSTRIA E COMÉRCIO DE CAFÉ LTDA EPP</t>
  </si>
  <si>
    <t>00.214.257/0001-46</t>
  </si>
  <si>
    <t>ELO COMERCIO E SERVIÇOS LTDA ME</t>
  </si>
  <si>
    <t>14.990.312/0001-02</t>
  </si>
  <si>
    <t>ESTÂNCIA HIDROMINERAL SANTA RITA DE CÁSSIA LTDA</t>
  </si>
  <si>
    <t>03.489.027/0001-88</t>
  </si>
  <si>
    <t>DISTRIBUIDORA NOVA ESPERANÇA LTDA EPP</t>
  </si>
  <si>
    <t>00.750.862/0001-31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</si>
</sst>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&quot;R$&quot;* #,##0.00_);_(&quot;R$&quot;* \(#,##0.00\);_(&quot;R$&quot;* &quot;-&quot;??_);_(@_)"/>
  </numFmts>
  <fonts count="14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20"/>
      <color theme="1"/>
      <name val="Arial"/>
      <family val="2"/>
    </font>
    <font>
      <sz val="8"/>
      <color rgb="FF000000"/>
      <name val="Century_gothicregula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3" fontId="4" fillId="0" borderId="0" applyFont="0" applyFill="0" applyBorder="0" applyAlignment="0" applyProtection="0"/>
  </cellStyleXfs>
  <cellXfs count="94">
    <xf numFmtId="0" fontId="0" fillId="0" borderId="0" xfId="0"/>
    <xf numFmtId="0" fontId="6" fillId="0" borderId="0" xfId="0" applyFont="1"/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43" fontId="5" fillId="0" borderId="1" xfId="2" applyFont="1" applyBorder="1"/>
    <xf numFmtId="0" fontId="1" fillId="0" borderId="1" xfId="0" applyFont="1" applyBorder="1" applyAlignment="1" applyProtection="1">
      <alignment horizontal="center"/>
      <protection locked="0"/>
    </xf>
    <xf numFmtId="0" fontId="6" fillId="4" borderId="1" xfId="0" applyFont="1" applyFill="1" applyBorder="1"/>
    <xf numFmtId="4" fontId="6" fillId="4" borderId="1" xfId="0" applyNumberFormat="1" applyFont="1" applyFill="1" applyBorder="1" applyAlignment="1" applyProtection="1">
      <alignment horizontal="center" wrapText="1"/>
      <protection locked="0"/>
    </xf>
    <xf numFmtId="4" fontId="1" fillId="4" borderId="1" xfId="0" applyNumberFormat="1" applyFont="1" applyFill="1" applyBorder="1" applyAlignment="1" applyProtection="1">
      <alignment horizontal="center"/>
      <protection locked="0"/>
    </xf>
    <xf numFmtId="2" fontId="6" fillId="4" borderId="1" xfId="0" applyNumberFormat="1" applyFont="1" applyFill="1" applyBorder="1"/>
    <xf numFmtId="0" fontId="6" fillId="0" borderId="0" xfId="0" applyFont="1" applyAlignment="1">
      <alignment horizontal="left" vertical="justify"/>
    </xf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0" fontId="6" fillId="4" borderId="17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8" xfId="0" applyBorder="1" applyAlignment="1">
      <alignment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justify"/>
    </xf>
    <xf numFmtId="0" fontId="6" fillId="0" borderId="1" xfId="0" applyFont="1" applyBorder="1" applyAlignment="1">
      <alignment horizontal="left" vertical="justify"/>
    </xf>
    <xf numFmtId="0" fontId="11" fillId="2" borderId="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4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justify" vertical="center"/>
    </xf>
    <xf numFmtId="0" fontId="6" fillId="0" borderId="1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7" fillId="4" borderId="1" xfId="0" applyNumberFormat="1" applyFont="1" applyFill="1" applyBorder="1" applyAlignment="1" applyProtection="1">
      <alignment horizontal="right"/>
      <protection locked="0"/>
    </xf>
    <xf numFmtId="0" fontId="6" fillId="4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 applyProtection="1">
      <alignment horizontal="center"/>
      <protection locked="0"/>
    </xf>
    <xf numFmtId="0" fontId="6" fillId="0" borderId="1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/>
    </xf>
    <xf numFmtId="0" fontId="6" fillId="0" borderId="7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6" fillId="0" borderId="8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123825</xdr:rowOff>
    </xdr:from>
    <xdr:to>
      <xdr:col>5</xdr:col>
      <xdr:colOff>500429</xdr:colOff>
      <xdr:row>0</xdr:row>
      <xdr:rowOff>730494</xdr:rowOff>
    </xdr:to>
    <xdr:pic>
      <xdr:nvPicPr>
        <xdr:cNvPr id="9" name="Imagem 5" descr="http://www.udesc.br/imagens/id_submenu/899/cor_horizontal_ass_2_rgb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23825"/>
          <a:ext cx="5657850" cy="6066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9526</xdr:colOff>
      <xdr:row>2</xdr:row>
      <xdr:rowOff>9525</xdr:rowOff>
    </xdr:from>
    <xdr:to>
      <xdr:col>8</xdr:col>
      <xdr:colOff>704851</xdr:colOff>
      <xdr:row>2</xdr:row>
      <xdr:rowOff>1343025</xdr:rowOff>
    </xdr:to>
    <xdr:sp macro="" textlink="">
      <xdr:nvSpPr>
        <xdr:cNvPr id="6" name="Caixa de Texto 2"/>
        <xdr:cNvSpPr txBox="1">
          <a:spLocks noChangeArrowheads="1"/>
        </xdr:cNvSpPr>
      </xdr:nvSpPr>
      <xdr:spPr bwMode="auto">
        <a:xfrm>
          <a:off x="9526" y="1400175"/>
          <a:ext cx="5981700" cy="1333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6000"/>
            </a:lnSpc>
            <a:spcAft>
              <a:spcPts val="800"/>
            </a:spcAft>
          </a:pPr>
          <a:r>
            <a:rPr lang="pt-BR" sz="1200">
              <a:effectLst/>
              <a:latin typeface="Arial" panose="020B0604020202020204" pitchFamily="34" charset="0"/>
              <a:ea typeface="Calibri" panose="020F0502020204030204" pitchFamily="34" charset="0"/>
            </a:rPr>
            <a:t>ATA DE : 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lvl="0" indent="-342900">
            <a:lnSpc>
              <a:spcPct val="106000"/>
            </a:lnSpc>
            <a:spcAft>
              <a:spcPts val="0"/>
            </a:spcAft>
            <a:tabLst>
              <a:tab pos="457200" algn="l"/>
            </a:tabLst>
          </a:pPr>
          <a:r>
            <a:rPr lang="pt-BR" sz="1200">
              <a:effectLst/>
              <a:latin typeface="Arial" panose="020B0604020202020204" pitchFamily="34" charset="0"/>
              <a:ea typeface="Calibri" panose="020F0502020204030204" pitchFamily="34" charset="0"/>
            </a:rPr>
            <a:t>1 - Credenciamento de Interessados; 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lvl="0" indent="-342900">
            <a:lnSpc>
              <a:spcPct val="106000"/>
            </a:lnSpc>
            <a:spcAft>
              <a:spcPts val="0"/>
            </a:spcAft>
            <a:tabLst>
              <a:tab pos="457200" algn="l"/>
            </a:tabLst>
          </a:pPr>
          <a:r>
            <a:rPr lang="pt-BR" sz="1200">
              <a:effectLst/>
              <a:latin typeface="Arial" panose="020B0604020202020204" pitchFamily="34" charset="0"/>
              <a:ea typeface="Calibri" panose="020F0502020204030204" pitchFamily="34" charset="0"/>
            </a:rPr>
            <a:t>2 - Fase de Lances; 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lvl="0" indent="-342900">
            <a:lnSpc>
              <a:spcPct val="106000"/>
            </a:lnSpc>
            <a:spcAft>
              <a:spcPts val="0"/>
            </a:spcAft>
            <a:tabLst>
              <a:tab pos="457200" algn="l"/>
            </a:tabLst>
          </a:pPr>
          <a:r>
            <a:rPr lang="pt-BR" sz="1200">
              <a:effectLst/>
              <a:latin typeface="Arial" panose="020B0604020202020204" pitchFamily="34" charset="0"/>
              <a:ea typeface="Calibri" panose="020F0502020204030204" pitchFamily="34" charset="0"/>
            </a:rPr>
            <a:t>3 - Habilitação 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lvl="0" indent="-342900">
            <a:lnSpc>
              <a:spcPct val="106000"/>
            </a:lnSpc>
            <a:spcAft>
              <a:spcPts val="0"/>
            </a:spcAft>
            <a:tabLst>
              <a:tab pos="457200" algn="l"/>
            </a:tabLst>
          </a:pPr>
          <a:r>
            <a:rPr lang="pt-BR" sz="1200">
              <a:effectLst/>
              <a:latin typeface="Arial" panose="020B0604020202020204" pitchFamily="34" charset="0"/>
              <a:ea typeface="Calibri" panose="020F0502020204030204" pitchFamily="34" charset="0"/>
            </a:rPr>
            <a:t>4 - Manifestação de Recurso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lvl="0" indent="-342900">
            <a:lnSpc>
              <a:spcPct val="106000"/>
            </a:lnSpc>
            <a:spcAft>
              <a:spcPts val="0"/>
            </a:spcAft>
            <a:tabLst>
              <a:tab pos="457200" algn="l"/>
            </a:tabLst>
          </a:pPr>
          <a:r>
            <a:rPr lang="pt-BR" sz="1200">
              <a:effectLst/>
              <a:latin typeface="Arial" panose="020B0604020202020204" pitchFamily="34" charset="0"/>
              <a:ea typeface="Calibri" panose="020F0502020204030204" pitchFamily="34" charset="0"/>
            </a:rPr>
            <a:t>5 - Resultados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4"/>
  <sheetViews>
    <sheetView tabSelected="1" zoomScaleNormal="100" zoomScaleSheetLayoutView="130" workbookViewId="0">
      <pane ySplit="1" topLeftCell="A8" activePane="bottomLeft" state="frozen"/>
      <selection pane="bottomLeft" activeCell="N109" sqref="N109"/>
    </sheetView>
  </sheetViews>
  <sheetFormatPr defaultRowHeight="14.25"/>
  <cols>
    <col min="1" max="1" width="7.42578125" style="1" customWidth="1"/>
    <col min="2" max="2" width="9.140625" style="1"/>
    <col min="3" max="3" width="38.85546875" style="1" customWidth="1"/>
    <col min="4" max="4" width="12.85546875" style="1" bestFit="1" customWidth="1"/>
    <col min="5" max="9" width="11.28515625" style="1" bestFit="1" customWidth="1"/>
    <col min="10" max="12" width="10.7109375" style="1" customWidth="1"/>
    <col min="13" max="16384" width="9.140625" style="1"/>
  </cols>
  <sheetData>
    <row r="1" spans="1:11" ht="66.75" customHeight="1" thickBot="1">
      <c r="A1" s="75"/>
      <c r="B1" s="76"/>
      <c r="C1" s="76"/>
      <c r="D1" s="76"/>
      <c r="E1" s="76"/>
      <c r="F1" s="76"/>
      <c r="G1" s="76"/>
      <c r="H1" s="76"/>
      <c r="I1" s="77"/>
    </row>
    <row r="2" spans="1:11" ht="42.95" customHeight="1" thickBot="1">
      <c r="A2" s="78" t="s">
        <v>42</v>
      </c>
      <c r="B2" s="79"/>
      <c r="C2" s="79"/>
      <c r="D2" s="79"/>
      <c r="E2" s="79"/>
      <c r="F2" s="79"/>
      <c r="G2" s="79"/>
      <c r="H2" s="79"/>
      <c r="I2" s="80"/>
    </row>
    <row r="3" spans="1:11" ht="106.5" customHeight="1">
      <c r="A3" s="63"/>
      <c r="B3" s="64"/>
      <c r="C3" s="64"/>
      <c r="D3" s="64"/>
      <c r="E3" s="64"/>
      <c r="F3" s="64"/>
      <c r="G3" s="64"/>
      <c r="H3" s="64"/>
      <c r="I3" s="81"/>
    </row>
    <row r="4" spans="1:11" s="2" customFormat="1" ht="142.5" customHeight="1">
      <c r="A4" s="82" t="s">
        <v>43</v>
      </c>
      <c r="B4" s="83"/>
      <c r="C4" s="83"/>
      <c r="D4" s="83"/>
      <c r="E4" s="83"/>
      <c r="F4" s="83"/>
      <c r="G4" s="83"/>
      <c r="H4" s="83"/>
      <c r="I4" s="84"/>
    </row>
    <row r="5" spans="1:11" s="3" customFormat="1" ht="42.75" customHeight="1">
      <c r="A5" s="85" t="s">
        <v>0</v>
      </c>
      <c r="B5" s="85"/>
      <c r="C5" s="85"/>
      <c r="D5" s="85"/>
      <c r="E5" s="85"/>
      <c r="F5" s="85"/>
      <c r="G5" s="85"/>
      <c r="H5" s="85"/>
      <c r="I5" s="85"/>
    </row>
    <row r="6" spans="1:11">
      <c r="A6" s="7" t="s">
        <v>3</v>
      </c>
      <c r="B6" s="55" t="s">
        <v>4</v>
      </c>
      <c r="C6" s="55"/>
      <c r="D6" s="55"/>
      <c r="E6" s="55"/>
      <c r="F6" s="55"/>
      <c r="G6" s="55"/>
      <c r="H6" s="55" t="s">
        <v>27</v>
      </c>
      <c r="I6" s="55"/>
    </row>
    <row r="7" spans="1:11" ht="15.75">
      <c r="A7" s="6">
        <v>1</v>
      </c>
      <c r="B7" s="68" t="s">
        <v>52</v>
      </c>
      <c r="C7" s="68"/>
      <c r="D7" s="68"/>
      <c r="E7" s="68"/>
      <c r="F7" s="68"/>
      <c r="G7" s="68"/>
      <c r="H7" s="69" t="s">
        <v>53</v>
      </c>
      <c r="I7" s="69"/>
    </row>
    <row r="8" spans="1:11" ht="15.75">
      <c r="A8" s="6">
        <v>2</v>
      </c>
      <c r="B8" s="68" t="s">
        <v>54</v>
      </c>
      <c r="C8" s="68"/>
      <c r="D8" s="68"/>
      <c r="E8" s="68"/>
      <c r="F8" s="68"/>
      <c r="G8" s="68"/>
      <c r="H8" s="69" t="s">
        <v>55</v>
      </c>
      <c r="I8" s="69"/>
      <c r="K8" s="91"/>
    </row>
    <row r="9" spans="1:11" ht="15.75">
      <c r="A9" s="6">
        <v>3</v>
      </c>
      <c r="B9" s="68" t="s">
        <v>56</v>
      </c>
      <c r="C9" s="68"/>
      <c r="D9" s="68"/>
      <c r="E9" s="68"/>
      <c r="F9" s="68"/>
      <c r="G9" s="68"/>
      <c r="H9" s="69" t="s">
        <v>57</v>
      </c>
      <c r="I9" s="69"/>
    </row>
    <row r="10" spans="1:11" ht="15.75">
      <c r="A10" s="6">
        <v>4</v>
      </c>
      <c r="B10" s="68" t="s">
        <v>58</v>
      </c>
      <c r="C10" s="68"/>
      <c r="D10" s="68"/>
      <c r="E10" s="68"/>
      <c r="F10" s="68"/>
      <c r="G10" s="68"/>
      <c r="H10" s="69" t="s">
        <v>59</v>
      </c>
      <c r="I10" s="69"/>
    </row>
    <row r="11" spans="1:11" s="11" customFormat="1" ht="49.5" customHeight="1">
      <c r="A11" s="39" t="s">
        <v>37</v>
      </c>
      <c r="B11" s="39"/>
      <c r="C11" s="39"/>
      <c r="D11" s="39"/>
      <c r="E11" s="39"/>
      <c r="F11" s="39"/>
      <c r="G11" s="39"/>
      <c r="H11" s="39"/>
      <c r="I11" s="39"/>
    </row>
    <row r="12" spans="1:11" ht="42.95" customHeight="1">
      <c r="A12" s="67" t="s">
        <v>2</v>
      </c>
      <c r="B12" s="67"/>
      <c r="C12" s="67"/>
      <c r="D12" s="67"/>
      <c r="E12" s="67"/>
      <c r="F12" s="67"/>
      <c r="G12" s="67"/>
      <c r="H12" s="67"/>
      <c r="I12" s="67"/>
    </row>
    <row r="13" spans="1:11" s="4" customFormat="1" ht="26.25" customHeight="1">
      <c r="A13" s="73" t="s">
        <v>5</v>
      </c>
      <c r="B13" s="73"/>
      <c r="C13" s="70">
        <v>1</v>
      </c>
      <c r="D13" s="71"/>
      <c r="E13" s="71"/>
      <c r="F13" s="71"/>
      <c r="G13" s="71"/>
      <c r="H13" s="71"/>
      <c r="I13" s="72"/>
    </row>
    <row r="14" spans="1:11">
      <c r="A14" s="55" t="s">
        <v>10</v>
      </c>
      <c r="B14" s="55"/>
      <c r="C14" s="55"/>
      <c r="D14" s="55"/>
      <c r="E14" s="55"/>
      <c r="F14" s="55"/>
      <c r="G14" s="55"/>
      <c r="H14" s="55"/>
      <c r="I14" s="55"/>
    </row>
    <row r="15" spans="1:11">
      <c r="A15" s="74" t="s">
        <v>1</v>
      </c>
      <c r="B15" s="74"/>
      <c r="C15" s="74"/>
      <c r="D15" s="8" t="s">
        <v>6</v>
      </c>
      <c r="E15" s="8" t="s">
        <v>7</v>
      </c>
      <c r="F15" s="8" t="s">
        <v>8</v>
      </c>
      <c r="G15" s="8" t="s">
        <v>9</v>
      </c>
      <c r="H15" s="8" t="s">
        <v>44</v>
      </c>
      <c r="I15" s="8" t="s">
        <v>35</v>
      </c>
    </row>
    <row r="16" spans="1:11">
      <c r="A16" s="12" t="str">
        <f>$B$9</f>
        <v>ESTÂNCIA HIDROMINERAL SANTA RITA DE CÁSSIA LTDA</v>
      </c>
      <c r="B16" s="13"/>
      <c r="C16" s="14"/>
      <c r="D16" s="5"/>
      <c r="E16" s="5"/>
      <c r="F16" s="5"/>
      <c r="G16" s="5"/>
      <c r="H16" s="5"/>
      <c r="I16" s="5"/>
    </row>
    <row r="17" spans="1:9">
      <c r="A17" s="12" t="str">
        <f>$B$7</f>
        <v>JJ MATTOS INDÚSTRIA E COMÉRCIO DE CAFÉ LTDA EPP</v>
      </c>
      <c r="B17" s="13"/>
      <c r="C17" s="14"/>
      <c r="D17" s="5"/>
      <c r="E17" s="5"/>
      <c r="F17" s="5"/>
      <c r="G17" s="5"/>
      <c r="H17" s="5"/>
      <c r="I17" s="5"/>
    </row>
    <row r="18" spans="1:9">
      <c r="A18" s="12" t="str">
        <f>$B$8</f>
        <v>ELO COMERCIO E SERVIÇOS LTDA ME</v>
      </c>
      <c r="B18" s="13"/>
      <c r="C18" s="14"/>
      <c r="D18" s="5"/>
      <c r="E18" s="5"/>
      <c r="F18" s="5"/>
      <c r="G18" s="5"/>
      <c r="H18" s="5"/>
      <c r="I18" s="5"/>
    </row>
    <row r="19" spans="1:9">
      <c r="A19" s="12" t="str">
        <f>$B$10</f>
        <v>DISTRIBUIDORA NOVA ESPERANÇA LTDA EPP</v>
      </c>
      <c r="B19" s="13"/>
      <c r="C19" s="14"/>
      <c r="D19" s="5"/>
      <c r="E19" s="5"/>
      <c r="F19" s="5"/>
      <c r="G19" s="5"/>
      <c r="H19" s="5"/>
      <c r="I19" s="5"/>
    </row>
    <row r="20" spans="1:9" ht="15.75">
      <c r="A20" s="55" t="s">
        <v>11</v>
      </c>
      <c r="B20" s="55"/>
      <c r="C20" s="55"/>
      <c r="D20" s="9">
        <f>MIN(D16:D19)</f>
        <v>0</v>
      </c>
      <c r="E20" s="7" t="s">
        <v>12</v>
      </c>
      <c r="F20" s="10">
        <f>D20*1.1</f>
        <v>0</v>
      </c>
      <c r="G20" s="55" t="s">
        <v>13</v>
      </c>
      <c r="H20" s="55"/>
      <c r="I20" s="10">
        <v>0</v>
      </c>
    </row>
    <row r="21" spans="1:9" ht="33" customHeight="1">
      <c r="A21" s="55" t="s">
        <v>14</v>
      </c>
      <c r="B21" s="55"/>
      <c r="C21" s="55"/>
      <c r="D21" s="55"/>
      <c r="E21" s="65">
        <f>MIN(E16:I19)</f>
        <v>0</v>
      </c>
      <c r="F21" s="65"/>
      <c r="G21" s="66"/>
      <c r="H21" s="66"/>
      <c r="I21" s="66"/>
    </row>
    <row r="22" spans="1:9" ht="42.95" customHeight="1">
      <c r="A22" s="56" t="s">
        <v>26</v>
      </c>
      <c r="B22" s="57"/>
      <c r="C22" s="57"/>
      <c r="D22" s="57"/>
      <c r="E22" s="57"/>
      <c r="F22" s="57"/>
      <c r="G22" s="57"/>
      <c r="H22" s="57"/>
      <c r="I22" s="58"/>
    </row>
    <row r="23" spans="1:9" s="4" customFormat="1" ht="26.25" customHeight="1">
      <c r="A23" s="73" t="s">
        <v>5</v>
      </c>
      <c r="B23" s="73"/>
      <c r="C23" s="70">
        <v>2</v>
      </c>
      <c r="D23" s="71"/>
      <c r="E23" s="71"/>
      <c r="F23" s="71"/>
      <c r="G23" s="71"/>
      <c r="H23" s="71"/>
      <c r="I23" s="72"/>
    </row>
    <row r="24" spans="1:9">
      <c r="A24" s="55" t="s">
        <v>10</v>
      </c>
      <c r="B24" s="55"/>
      <c r="C24" s="55"/>
      <c r="D24" s="55"/>
      <c r="E24" s="55"/>
      <c r="F24" s="55"/>
      <c r="G24" s="55"/>
      <c r="H24" s="55"/>
      <c r="I24" s="55"/>
    </row>
    <row r="25" spans="1:9">
      <c r="A25" s="74" t="s">
        <v>1</v>
      </c>
      <c r="B25" s="74"/>
      <c r="C25" s="74"/>
      <c r="D25" s="8" t="s">
        <v>6</v>
      </c>
      <c r="E25" s="8" t="s">
        <v>7</v>
      </c>
      <c r="F25" s="8" t="s">
        <v>8</v>
      </c>
      <c r="G25" s="8" t="s">
        <v>9</v>
      </c>
      <c r="H25" s="8" t="s">
        <v>44</v>
      </c>
      <c r="I25" s="8" t="s">
        <v>35</v>
      </c>
    </row>
    <row r="26" spans="1:9">
      <c r="A26" s="12" t="str">
        <f>$B$9</f>
        <v>ESTÂNCIA HIDROMINERAL SANTA RITA DE CÁSSIA LTDA</v>
      </c>
      <c r="B26" s="13"/>
      <c r="C26" s="14"/>
      <c r="D26" s="5"/>
      <c r="E26" s="5"/>
      <c r="F26" s="5"/>
      <c r="G26" s="5"/>
      <c r="H26" s="5"/>
      <c r="I26" s="5"/>
    </row>
    <row r="27" spans="1:9">
      <c r="A27" s="12" t="str">
        <f>$B$7</f>
        <v>JJ MATTOS INDÚSTRIA E COMÉRCIO DE CAFÉ LTDA EPP</v>
      </c>
      <c r="B27" s="13"/>
      <c r="C27" s="14"/>
      <c r="D27" s="5"/>
      <c r="E27" s="5"/>
      <c r="F27" s="5"/>
      <c r="G27" s="5"/>
      <c r="H27" s="5"/>
      <c r="I27" s="5"/>
    </row>
    <row r="28" spans="1:9">
      <c r="A28" s="12" t="str">
        <f>$B$8</f>
        <v>ELO COMERCIO E SERVIÇOS LTDA ME</v>
      </c>
      <c r="B28" s="13"/>
      <c r="C28" s="14"/>
      <c r="D28" s="5"/>
      <c r="E28" s="5"/>
      <c r="F28" s="5"/>
      <c r="G28" s="5"/>
      <c r="H28" s="5"/>
      <c r="I28" s="5"/>
    </row>
    <row r="29" spans="1:9">
      <c r="A29" s="12" t="str">
        <f>$B$10</f>
        <v>DISTRIBUIDORA NOVA ESPERANÇA LTDA EPP</v>
      </c>
      <c r="B29" s="13"/>
      <c r="C29" s="14"/>
      <c r="D29" s="5"/>
      <c r="E29" s="5"/>
      <c r="F29" s="5"/>
      <c r="G29" s="5"/>
      <c r="H29" s="5"/>
      <c r="I29" s="5"/>
    </row>
    <row r="30" spans="1:9" ht="15.75">
      <c r="A30" s="55" t="s">
        <v>11</v>
      </c>
      <c r="B30" s="55"/>
      <c r="C30" s="55"/>
      <c r="D30" s="9">
        <f>MIN(D26:D29)</f>
        <v>0</v>
      </c>
      <c r="E30" s="7" t="s">
        <v>12</v>
      </c>
      <c r="F30" s="10">
        <f>D30*1.1</f>
        <v>0</v>
      </c>
      <c r="G30" s="55" t="s">
        <v>13</v>
      </c>
      <c r="H30" s="55"/>
      <c r="I30" s="10">
        <v>0</v>
      </c>
    </row>
    <row r="31" spans="1:9" ht="33" customHeight="1">
      <c r="A31" s="55" t="s">
        <v>14</v>
      </c>
      <c r="B31" s="55"/>
      <c r="C31" s="55"/>
      <c r="D31" s="55"/>
      <c r="E31" s="65">
        <f>MIN(E26:I29)</f>
        <v>0</v>
      </c>
      <c r="F31" s="65"/>
      <c r="G31" s="66"/>
      <c r="H31" s="66"/>
      <c r="I31" s="66"/>
    </row>
    <row r="32" spans="1:9" ht="42.95" customHeight="1">
      <c r="A32" s="56" t="s">
        <v>26</v>
      </c>
      <c r="B32" s="57"/>
      <c r="C32" s="57"/>
      <c r="D32" s="57"/>
      <c r="E32" s="57"/>
      <c r="F32" s="57"/>
      <c r="G32" s="57"/>
      <c r="H32" s="57"/>
      <c r="I32" s="58"/>
    </row>
    <row r="33" spans="1:9" ht="18">
      <c r="A33" s="73" t="s">
        <v>5</v>
      </c>
      <c r="B33" s="73"/>
      <c r="C33" s="70">
        <v>3</v>
      </c>
      <c r="D33" s="71"/>
      <c r="E33" s="71"/>
      <c r="F33" s="71"/>
      <c r="G33" s="71"/>
      <c r="H33" s="71"/>
      <c r="I33" s="72"/>
    </row>
    <row r="34" spans="1:9">
      <c r="A34" s="55" t="s">
        <v>10</v>
      </c>
      <c r="B34" s="55"/>
      <c r="C34" s="55"/>
      <c r="D34" s="55"/>
      <c r="E34" s="55"/>
      <c r="F34" s="55"/>
      <c r="G34" s="55"/>
      <c r="H34" s="55"/>
      <c r="I34" s="55"/>
    </row>
    <row r="35" spans="1:9">
      <c r="A35" s="74" t="s">
        <v>1</v>
      </c>
      <c r="B35" s="74"/>
      <c r="C35" s="74"/>
      <c r="D35" s="8" t="s">
        <v>6</v>
      </c>
      <c r="E35" s="8" t="s">
        <v>7</v>
      </c>
      <c r="F35" s="8" t="s">
        <v>8</v>
      </c>
      <c r="G35" s="8" t="s">
        <v>9</v>
      </c>
      <c r="H35" s="8" t="s">
        <v>44</v>
      </c>
      <c r="I35" s="8" t="s">
        <v>35</v>
      </c>
    </row>
    <row r="36" spans="1:9">
      <c r="A36" s="12" t="str">
        <f>$B$9</f>
        <v>ESTÂNCIA HIDROMINERAL SANTA RITA DE CÁSSIA LTDA</v>
      </c>
      <c r="B36" s="13"/>
      <c r="C36" s="14"/>
      <c r="D36" s="5"/>
      <c r="E36" s="5"/>
      <c r="F36" s="5"/>
      <c r="G36" s="5"/>
      <c r="H36" s="5"/>
      <c r="I36" s="5"/>
    </row>
    <row r="37" spans="1:9">
      <c r="A37" s="12" t="str">
        <f>$B$7</f>
        <v>JJ MATTOS INDÚSTRIA E COMÉRCIO DE CAFÉ LTDA EPP</v>
      </c>
      <c r="B37" s="13"/>
      <c r="C37" s="14"/>
      <c r="D37" s="5"/>
      <c r="E37" s="5"/>
      <c r="F37" s="5"/>
      <c r="G37" s="5"/>
      <c r="H37" s="5"/>
      <c r="I37" s="5"/>
    </row>
    <row r="38" spans="1:9">
      <c r="A38" s="12" t="str">
        <f>$B$8</f>
        <v>ELO COMERCIO E SERVIÇOS LTDA ME</v>
      </c>
      <c r="B38" s="13"/>
      <c r="C38" s="14"/>
      <c r="D38" s="5"/>
      <c r="E38" s="5"/>
      <c r="F38" s="5"/>
      <c r="G38" s="5"/>
      <c r="H38" s="5"/>
      <c r="I38" s="5"/>
    </row>
    <row r="39" spans="1:9">
      <c r="A39" s="12" t="str">
        <f>$B$10</f>
        <v>DISTRIBUIDORA NOVA ESPERANÇA LTDA EPP</v>
      </c>
      <c r="B39" s="13"/>
      <c r="C39" s="14"/>
      <c r="D39" s="5"/>
      <c r="E39" s="5"/>
      <c r="F39" s="5"/>
      <c r="G39" s="5"/>
      <c r="H39" s="5"/>
      <c r="I39" s="5"/>
    </row>
    <row r="40" spans="1:9" ht="15.75">
      <c r="A40" s="55" t="s">
        <v>11</v>
      </c>
      <c r="B40" s="55"/>
      <c r="C40" s="55"/>
      <c r="D40" s="9">
        <f>MIN(D36:D39)</f>
        <v>0</v>
      </c>
      <c r="E40" s="7" t="s">
        <v>12</v>
      </c>
      <c r="F40" s="10">
        <f>D40*1.1</f>
        <v>0</v>
      </c>
      <c r="G40" s="55" t="s">
        <v>13</v>
      </c>
      <c r="H40" s="55"/>
      <c r="I40" s="10">
        <v>0</v>
      </c>
    </row>
    <row r="41" spans="1:9" ht="29.25" customHeight="1">
      <c r="A41" s="55" t="s">
        <v>14</v>
      </c>
      <c r="B41" s="55"/>
      <c r="C41" s="55"/>
      <c r="D41" s="55"/>
      <c r="E41" s="65">
        <f>MIN(E36:I39)</f>
        <v>0</v>
      </c>
      <c r="F41" s="65"/>
      <c r="G41" s="66"/>
      <c r="H41" s="66"/>
      <c r="I41" s="66"/>
    </row>
    <row r="42" spans="1:9">
      <c r="A42" s="56" t="s">
        <v>26</v>
      </c>
      <c r="B42" s="57"/>
      <c r="C42" s="57"/>
      <c r="D42" s="57"/>
      <c r="E42" s="57"/>
      <c r="F42" s="57"/>
      <c r="G42" s="57"/>
      <c r="H42" s="57"/>
      <c r="I42" s="58"/>
    </row>
    <row r="43" spans="1:9" ht="18">
      <c r="A43" s="73" t="s">
        <v>5</v>
      </c>
      <c r="B43" s="73"/>
      <c r="C43" s="70">
        <v>4</v>
      </c>
      <c r="D43" s="71"/>
      <c r="E43" s="71"/>
      <c r="F43" s="71"/>
      <c r="G43" s="71"/>
      <c r="H43" s="71"/>
      <c r="I43" s="72"/>
    </row>
    <row r="44" spans="1:9">
      <c r="A44" s="55" t="s">
        <v>10</v>
      </c>
      <c r="B44" s="55"/>
      <c r="C44" s="55"/>
      <c r="D44" s="55"/>
      <c r="E44" s="55"/>
      <c r="F44" s="55"/>
      <c r="G44" s="55"/>
      <c r="H44" s="55"/>
      <c r="I44" s="55"/>
    </row>
    <row r="45" spans="1:9">
      <c r="A45" s="74" t="s">
        <v>1</v>
      </c>
      <c r="B45" s="74"/>
      <c r="C45" s="74"/>
      <c r="D45" s="8" t="s">
        <v>6</v>
      </c>
      <c r="E45" s="8" t="s">
        <v>7</v>
      </c>
      <c r="F45" s="8" t="s">
        <v>8</v>
      </c>
      <c r="G45" s="8" t="s">
        <v>9</v>
      </c>
      <c r="H45" s="8" t="s">
        <v>44</v>
      </c>
      <c r="I45" s="8" t="s">
        <v>35</v>
      </c>
    </row>
    <row r="46" spans="1:9">
      <c r="A46" s="12" t="str">
        <f>$B$9</f>
        <v>ESTÂNCIA HIDROMINERAL SANTA RITA DE CÁSSIA LTDA</v>
      </c>
      <c r="B46" s="13"/>
      <c r="C46" s="14"/>
      <c r="D46" s="5"/>
      <c r="E46" s="5"/>
      <c r="F46" s="5"/>
      <c r="G46" s="5"/>
      <c r="H46" s="5"/>
      <c r="I46" s="5"/>
    </row>
    <row r="47" spans="1:9">
      <c r="A47" s="12" t="str">
        <f>$B$7</f>
        <v>JJ MATTOS INDÚSTRIA E COMÉRCIO DE CAFÉ LTDA EPP</v>
      </c>
      <c r="B47" s="13"/>
      <c r="C47" s="14"/>
      <c r="D47" s="5"/>
      <c r="E47" s="5"/>
      <c r="F47" s="5"/>
      <c r="G47" s="5"/>
      <c r="H47" s="5"/>
      <c r="I47" s="5"/>
    </row>
    <row r="48" spans="1:9">
      <c r="A48" s="12" t="str">
        <f>$B$8</f>
        <v>ELO COMERCIO E SERVIÇOS LTDA ME</v>
      </c>
      <c r="B48" s="13"/>
      <c r="C48" s="14"/>
      <c r="D48" s="5"/>
      <c r="E48" s="5"/>
      <c r="F48" s="5"/>
      <c r="G48" s="5"/>
      <c r="H48" s="5"/>
      <c r="I48" s="5"/>
    </row>
    <row r="49" spans="1:9">
      <c r="A49" s="12" t="str">
        <f>$B$10</f>
        <v>DISTRIBUIDORA NOVA ESPERANÇA LTDA EPP</v>
      </c>
      <c r="B49" s="13"/>
      <c r="C49" s="14"/>
      <c r="D49" s="5"/>
      <c r="E49" s="5"/>
      <c r="F49" s="5"/>
      <c r="G49" s="5"/>
      <c r="H49" s="5"/>
      <c r="I49" s="5"/>
    </row>
    <row r="50" spans="1:9" ht="15.75">
      <c r="A50" s="55" t="s">
        <v>11</v>
      </c>
      <c r="B50" s="55"/>
      <c r="C50" s="55"/>
      <c r="D50" s="9">
        <f>MIN(D46:D49)</f>
        <v>0</v>
      </c>
      <c r="E50" s="7" t="s">
        <v>12</v>
      </c>
      <c r="F50" s="10">
        <f>D50*1.1</f>
        <v>0</v>
      </c>
      <c r="G50" s="55" t="s">
        <v>13</v>
      </c>
      <c r="H50" s="55"/>
      <c r="I50" s="10">
        <v>0</v>
      </c>
    </row>
    <row r="51" spans="1:9" ht="43.5" customHeight="1">
      <c r="A51" s="55" t="s">
        <v>14</v>
      </c>
      <c r="B51" s="55"/>
      <c r="C51" s="55"/>
      <c r="D51" s="55"/>
      <c r="E51" s="65">
        <f>MIN(E46:I49)</f>
        <v>0</v>
      </c>
      <c r="F51" s="65"/>
      <c r="G51" s="66"/>
      <c r="H51" s="66"/>
      <c r="I51" s="66"/>
    </row>
    <row r="52" spans="1:9">
      <c r="A52" s="56" t="s">
        <v>26</v>
      </c>
      <c r="B52" s="57"/>
      <c r="C52" s="57"/>
      <c r="D52" s="57"/>
      <c r="E52" s="57"/>
      <c r="F52" s="57"/>
      <c r="G52" s="57"/>
      <c r="H52" s="57"/>
      <c r="I52" s="58"/>
    </row>
    <row r="53" spans="1:9" ht="18">
      <c r="A53" s="73" t="s">
        <v>5</v>
      </c>
      <c r="B53" s="73"/>
      <c r="C53" s="70">
        <v>5</v>
      </c>
      <c r="D53" s="71"/>
      <c r="E53" s="71"/>
      <c r="F53" s="71"/>
      <c r="G53" s="71"/>
      <c r="H53" s="71"/>
      <c r="I53" s="72"/>
    </row>
    <row r="54" spans="1:9">
      <c r="A54" s="55" t="s">
        <v>10</v>
      </c>
      <c r="B54" s="55"/>
      <c r="C54" s="55"/>
      <c r="D54" s="55"/>
      <c r="E54" s="55"/>
      <c r="F54" s="55"/>
      <c r="G54" s="55"/>
      <c r="H54" s="55"/>
      <c r="I54" s="55"/>
    </row>
    <row r="55" spans="1:9">
      <c r="A55" s="74" t="s">
        <v>1</v>
      </c>
      <c r="B55" s="74"/>
      <c r="C55" s="74"/>
      <c r="D55" s="8" t="s">
        <v>6</v>
      </c>
      <c r="E55" s="8" t="s">
        <v>7</v>
      </c>
      <c r="F55" s="8" t="s">
        <v>8</v>
      </c>
      <c r="G55" s="8" t="s">
        <v>9</v>
      </c>
      <c r="H55" s="8" t="s">
        <v>44</v>
      </c>
      <c r="I55" s="8" t="s">
        <v>35</v>
      </c>
    </row>
    <row r="56" spans="1:9">
      <c r="A56" s="12" t="str">
        <f>$B$9</f>
        <v>ESTÂNCIA HIDROMINERAL SANTA RITA DE CÁSSIA LTDA</v>
      </c>
      <c r="B56" s="13"/>
      <c r="C56" s="14"/>
      <c r="D56" s="5"/>
      <c r="E56" s="5"/>
      <c r="F56" s="5"/>
      <c r="G56" s="5"/>
      <c r="H56" s="5"/>
      <c r="I56" s="5"/>
    </row>
    <row r="57" spans="1:9">
      <c r="A57" s="12" t="str">
        <f>$B$7</f>
        <v>JJ MATTOS INDÚSTRIA E COMÉRCIO DE CAFÉ LTDA EPP</v>
      </c>
      <c r="B57" s="13"/>
      <c r="C57" s="14"/>
      <c r="D57" s="5"/>
      <c r="E57" s="5"/>
      <c r="F57" s="5"/>
      <c r="G57" s="5"/>
      <c r="H57" s="5"/>
      <c r="I57" s="5"/>
    </row>
    <row r="58" spans="1:9">
      <c r="A58" s="12" t="str">
        <f>$B$8</f>
        <v>ELO COMERCIO E SERVIÇOS LTDA ME</v>
      </c>
      <c r="B58" s="13"/>
      <c r="C58" s="14"/>
      <c r="D58" s="5"/>
      <c r="E58" s="5"/>
      <c r="F58" s="5"/>
      <c r="G58" s="5"/>
      <c r="H58" s="5"/>
      <c r="I58" s="5"/>
    </row>
    <row r="59" spans="1:9">
      <c r="A59" s="12" t="str">
        <f>$B$10</f>
        <v>DISTRIBUIDORA NOVA ESPERANÇA LTDA EPP</v>
      </c>
      <c r="B59" s="13"/>
      <c r="C59" s="14"/>
      <c r="D59" s="5"/>
      <c r="E59" s="5"/>
      <c r="F59" s="5"/>
      <c r="G59" s="5"/>
      <c r="H59" s="5"/>
      <c r="I59" s="5"/>
    </row>
    <row r="60" spans="1:9" ht="15.75">
      <c r="A60" s="55" t="s">
        <v>11</v>
      </c>
      <c r="B60" s="55"/>
      <c r="C60" s="55"/>
      <c r="D60" s="9">
        <f>MIN(D56:D59)</f>
        <v>0</v>
      </c>
      <c r="E60" s="7" t="s">
        <v>12</v>
      </c>
      <c r="F60" s="10">
        <f>D60*1.1</f>
        <v>0</v>
      </c>
      <c r="G60" s="55" t="s">
        <v>13</v>
      </c>
      <c r="H60" s="55"/>
      <c r="I60" s="10">
        <v>0</v>
      </c>
    </row>
    <row r="61" spans="1:9" ht="36.75" customHeight="1">
      <c r="A61" s="55" t="s">
        <v>14</v>
      </c>
      <c r="B61" s="55"/>
      <c r="C61" s="55"/>
      <c r="D61" s="55"/>
      <c r="E61" s="65">
        <f>MIN(E56:I59)</f>
        <v>0</v>
      </c>
      <c r="F61" s="65"/>
      <c r="G61" s="66"/>
      <c r="H61" s="66"/>
      <c r="I61" s="66"/>
    </row>
    <row r="62" spans="1:9">
      <c r="A62" s="56" t="s">
        <v>26</v>
      </c>
      <c r="B62" s="57"/>
      <c r="C62" s="57"/>
      <c r="D62" s="57"/>
      <c r="E62" s="57"/>
      <c r="F62" s="57"/>
      <c r="G62" s="57"/>
      <c r="H62" s="57"/>
      <c r="I62" s="58"/>
    </row>
    <row r="63" spans="1:9" ht="18">
      <c r="A63" s="73" t="s">
        <v>5</v>
      </c>
      <c r="B63" s="73"/>
      <c r="C63" s="70">
        <v>6</v>
      </c>
      <c r="D63" s="71"/>
      <c r="E63" s="71"/>
      <c r="F63" s="71"/>
      <c r="G63" s="71"/>
      <c r="H63" s="71"/>
      <c r="I63" s="72"/>
    </row>
    <row r="64" spans="1:9">
      <c r="A64" s="55" t="s">
        <v>10</v>
      </c>
      <c r="B64" s="55"/>
      <c r="C64" s="55"/>
      <c r="D64" s="55"/>
      <c r="E64" s="55"/>
      <c r="F64" s="55"/>
      <c r="G64" s="55"/>
      <c r="H64" s="55"/>
      <c r="I64" s="55"/>
    </row>
    <row r="65" spans="1:9">
      <c r="A65" s="74" t="s">
        <v>1</v>
      </c>
      <c r="B65" s="74"/>
      <c r="C65" s="74"/>
      <c r="D65" s="8" t="s">
        <v>6</v>
      </c>
      <c r="E65" s="8" t="s">
        <v>7</v>
      </c>
      <c r="F65" s="8" t="s">
        <v>8</v>
      </c>
      <c r="G65" s="8" t="s">
        <v>9</v>
      </c>
      <c r="H65" s="8" t="s">
        <v>44</v>
      </c>
      <c r="I65" s="8" t="s">
        <v>35</v>
      </c>
    </row>
    <row r="66" spans="1:9">
      <c r="A66" s="12" t="str">
        <f>$B$9</f>
        <v>ESTÂNCIA HIDROMINERAL SANTA RITA DE CÁSSIA LTDA</v>
      </c>
      <c r="B66" s="13"/>
      <c r="C66" s="14"/>
      <c r="D66" s="5"/>
      <c r="E66" s="5"/>
      <c r="F66" s="5"/>
      <c r="G66" s="5"/>
      <c r="H66" s="5"/>
      <c r="I66" s="5"/>
    </row>
    <row r="67" spans="1:9">
      <c r="A67" s="12" t="str">
        <f>$B$7</f>
        <v>JJ MATTOS INDÚSTRIA E COMÉRCIO DE CAFÉ LTDA EPP</v>
      </c>
      <c r="B67" s="13"/>
      <c r="C67" s="14"/>
      <c r="D67" s="5"/>
      <c r="E67" s="5"/>
      <c r="F67" s="5"/>
      <c r="G67" s="5"/>
      <c r="H67" s="5"/>
      <c r="I67" s="5"/>
    </row>
    <row r="68" spans="1:9">
      <c r="A68" s="12" t="str">
        <f>$B$8</f>
        <v>ELO COMERCIO E SERVIÇOS LTDA ME</v>
      </c>
      <c r="B68" s="13"/>
      <c r="C68" s="14"/>
      <c r="D68" s="5"/>
      <c r="E68" s="5"/>
      <c r="F68" s="5"/>
      <c r="G68" s="5"/>
      <c r="H68" s="5"/>
      <c r="I68" s="5"/>
    </row>
    <row r="69" spans="1:9">
      <c r="A69" s="12" t="str">
        <f>$B$10</f>
        <v>DISTRIBUIDORA NOVA ESPERANÇA LTDA EPP</v>
      </c>
      <c r="B69" s="13"/>
      <c r="C69" s="14"/>
      <c r="D69" s="5"/>
      <c r="E69" s="5"/>
      <c r="F69" s="5"/>
      <c r="G69" s="5"/>
      <c r="H69" s="5"/>
      <c r="I69" s="5"/>
    </row>
    <row r="70" spans="1:9" ht="15.75">
      <c r="A70" s="55" t="s">
        <v>11</v>
      </c>
      <c r="B70" s="55"/>
      <c r="C70" s="55"/>
      <c r="D70" s="9">
        <f>MIN(D66:D69)</f>
        <v>0</v>
      </c>
      <c r="E70" s="7" t="s">
        <v>12</v>
      </c>
      <c r="F70" s="10">
        <f>D70*1.1</f>
        <v>0</v>
      </c>
      <c r="G70" s="55" t="s">
        <v>13</v>
      </c>
      <c r="H70" s="55"/>
      <c r="I70" s="10">
        <v>0</v>
      </c>
    </row>
    <row r="71" spans="1:9" ht="45" customHeight="1">
      <c r="A71" s="55" t="s">
        <v>14</v>
      </c>
      <c r="B71" s="55"/>
      <c r="C71" s="55"/>
      <c r="D71" s="55"/>
      <c r="E71" s="65">
        <f>MIN(E66:I69)</f>
        <v>0</v>
      </c>
      <c r="F71" s="65"/>
      <c r="G71" s="66"/>
      <c r="H71" s="66"/>
      <c r="I71" s="66"/>
    </row>
    <row r="72" spans="1:9">
      <c r="A72" s="56" t="s">
        <v>26</v>
      </c>
      <c r="B72" s="57"/>
      <c r="C72" s="57"/>
      <c r="D72" s="57"/>
      <c r="E72" s="57"/>
      <c r="F72" s="57"/>
      <c r="G72" s="57"/>
      <c r="H72" s="57"/>
      <c r="I72" s="58"/>
    </row>
    <row r="73" spans="1:9" ht="18">
      <c r="A73" s="73" t="s">
        <v>5</v>
      </c>
      <c r="B73" s="73"/>
      <c r="C73" s="70">
        <v>7</v>
      </c>
      <c r="D73" s="71"/>
      <c r="E73" s="71"/>
      <c r="F73" s="71"/>
      <c r="G73" s="71"/>
      <c r="H73" s="71"/>
      <c r="I73" s="72"/>
    </row>
    <row r="74" spans="1:9">
      <c r="A74" s="55" t="s">
        <v>10</v>
      </c>
      <c r="B74" s="55"/>
      <c r="C74" s="55"/>
      <c r="D74" s="55"/>
      <c r="E74" s="55"/>
      <c r="F74" s="55"/>
      <c r="G74" s="55"/>
      <c r="H74" s="55"/>
      <c r="I74" s="55"/>
    </row>
    <row r="75" spans="1:9">
      <c r="A75" s="74" t="s">
        <v>1</v>
      </c>
      <c r="B75" s="74"/>
      <c r="C75" s="74"/>
      <c r="D75" s="8" t="s">
        <v>6</v>
      </c>
      <c r="E75" s="8" t="s">
        <v>7</v>
      </c>
      <c r="F75" s="8" t="s">
        <v>8</v>
      </c>
      <c r="G75" s="8" t="s">
        <v>9</v>
      </c>
      <c r="H75" s="8" t="s">
        <v>44</v>
      </c>
      <c r="I75" s="8" t="s">
        <v>35</v>
      </c>
    </row>
    <row r="76" spans="1:9">
      <c r="A76" s="12" t="str">
        <f>$B$9</f>
        <v>ESTÂNCIA HIDROMINERAL SANTA RITA DE CÁSSIA LTDA</v>
      </c>
      <c r="B76" s="13"/>
      <c r="C76" s="14"/>
      <c r="D76" s="5"/>
      <c r="E76" s="5"/>
      <c r="F76" s="5"/>
      <c r="G76" s="5"/>
      <c r="H76" s="5"/>
      <c r="I76" s="5"/>
    </row>
    <row r="77" spans="1:9">
      <c r="A77" s="12" t="str">
        <f>$B$7</f>
        <v>JJ MATTOS INDÚSTRIA E COMÉRCIO DE CAFÉ LTDA EPP</v>
      </c>
      <c r="B77" s="13"/>
      <c r="C77" s="14"/>
      <c r="D77" s="5"/>
      <c r="E77" s="5"/>
      <c r="F77" s="5"/>
      <c r="G77" s="5"/>
      <c r="H77" s="5"/>
      <c r="I77" s="5"/>
    </row>
    <row r="78" spans="1:9">
      <c r="A78" s="12" t="str">
        <f>$B$8</f>
        <v>ELO COMERCIO E SERVIÇOS LTDA ME</v>
      </c>
      <c r="B78" s="13"/>
      <c r="C78" s="14"/>
      <c r="D78" s="5"/>
      <c r="E78" s="5"/>
      <c r="F78" s="5"/>
      <c r="G78" s="5"/>
      <c r="H78" s="5"/>
      <c r="I78" s="5"/>
    </row>
    <row r="79" spans="1:9">
      <c r="A79" s="12" t="str">
        <f>$B$10</f>
        <v>DISTRIBUIDORA NOVA ESPERANÇA LTDA EPP</v>
      </c>
      <c r="B79" s="13"/>
      <c r="C79" s="14"/>
      <c r="D79" s="5"/>
      <c r="E79" s="5"/>
      <c r="F79" s="5"/>
      <c r="G79" s="5"/>
      <c r="H79" s="5"/>
      <c r="I79" s="5"/>
    </row>
    <row r="80" spans="1:9" ht="15.75">
      <c r="A80" s="55" t="s">
        <v>11</v>
      </c>
      <c r="B80" s="55"/>
      <c r="C80" s="55"/>
      <c r="D80" s="9">
        <f>MIN(D76:D79)</f>
        <v>0</v>
      </c>
      <c r="E80" s="7" t="s">
        <v>12</v>
      </c>
      <c r="F80" s="10">
        <f>D80*1.1</f>
        <v>0</v>
      </c>
      <c r="G80" s="55" t="s">
        <v>13</v>
      </c>
      <c r="H80" s="55"/>
      <c r="I80" s="10">
        <v>0</v>
      </c>
    </row>
    <row r="81" spans="1:9" ht="32.25" customHeight="1">
      <c r="A81" s="55" t="s">
        <v>14</v>
      </c>
      <c r="B81" s="55"/>
      <c r="C81" s="55"/>
      <c r="D81" s="55"/>
      <c r="E81" s="65">
        <f>MIN(E76:I79)</f>
        <v>0</v>
      </c>
      <c r="F81" s="65"/>
      <c r="G81" s="66"/>
      <c r="H81" s="66"/>
      <c r="I81" s="66"/>
    </row>
    <row r="82" spans="1:9">
      <c r="A82" s="56" t="s">
        <v>26</v>
      </c>
      <c r="B82" s="57"/>
      <c r="C82" s="57"/>
      <c r="D82" s="57"/>
      <c r="E82" s="57"/>
      <c r="F82" s="57"/>
      <c r="G82" s="57"/>
      <c r="H82" s="57"/>
      <c r="I82" s="58"/>
    </row>
    <row r="83" spans="1:9" ht="42.95" customHeight="1">
      <c r="A83" s="40" t="s">
        <v>15</v>
      </c>
      <c r="B83" s="40"/>
      <c r="C83" s="40"/>
      <c r="D83" s="40"/>
      <c r="E83" s="40"/>
      <c r="F83" s="40"/>
      <c r="G83" s="40"/>
      <c r="H83" s="40"/>
      <c r="I83" s="40"/>
    </row>
    <row r="84" spans="1:9" ht="33.75" customHeight="1">
      <c r="A84" s="39" t="s">
        <v>36</v>
      </c>
      <c r="B84" s="39"/>
      <c r="C84" s="39"/>
      <c r="D84" s="39"/>
      <c r="E84" s="39"/>
      <c r="F84" s="39"/>
      <c r="G84" s="39"/>
      <c r="H84" s="39"/>
      <c r="I84" s="39"/>
    </row>
    <row r="85" spans="1:9" ht="43.5" customHeight="1">
      <c r="A85" s="42" t="s">
        <v>16</v>
      </c>
      <c r="B85" s="54" t="s">
        <v>17</v>
      </c>
      <c r="C85" s="54"/>
      <c r="D85" s="54" t="s">
        <v>18</v>
      </c>
      <c r="E85" s="54"/>
      <c r="F85" s="54"/>
      <c r="G85" s="54"/>
      <c r="H85" s="54"/>
      <c r="I85" s="54"/>
    </row>
    <row r="86" spans="1:9" ht="30" customHeight="1">
      <c r="A86" s="42"/>
      <c r="B86" s="54"/>
      <c r="C86" s="54"/>
      <c r="D86" s="59" t="s">
        <v>38</v>
      </c>
      <c r="E86" s="60"/>
      <c r="F86" s="59" t="s">
        <v>39</v>
      </c>
      <c r="G86" s="60"/>
      <c r="H86" s="52" t="s">
        <v>40</v>
      </c>
      <c r="I86" s="53"/>
    </row>
    <row r="87" spans="1:9" ht="30" customHeight="1">
      <c r="A87" s="86">
        <v>1</v>
      </c>
      <c r="B87" s="87">
        <f>G21</f>
        <v>0</v>
      </c>
      <c r="C87" s="89"/>
      <c r="D87" s="87"/>
      <c r="E87" s="89"/>
      <c r="F87" s="87"/>
      <c r="G87" s="89"/>
      <c r="H87" s="87"/>
      <c r="I87" s="89"/>
    </row>
    <row r="88" spans="1:9" ht="30" customHeight="1">
      <c r="A88" s="86">
        <v>2</v>
      </c>
      <c r="B88" s="87">
        <f>G31</f>
        <v>0</v>
      </c>
      <c r="C88" s="89"/>
      <c r="D88" s="87"/>
      <c r="E88" s="89"/>
      <c r="F88" s="87"/>
      <c r="G88" s="89"/>
      <c r="H88" s="87"/>
      <c r="I88" s="89"/>
    </row>
    <row r="89" spans="1:9" ht="30" customHeight="1">
      <c r="A89" s="86">
        <v>3</v>
      </c>
      <c r="B89" s="87">
        <f>G41</f>
        <v>0</v>
      </c>
      <c r="C89" s="89"/>
      <c r="D89" s="87"/>
      <c r="E89" s="89"/>
      <c r="F89" s="87"/>
      <c r="G89" s="89"/>
      <c r="H89" s="87"/>
      <c r="I89" s="89"/>
    </row>
    <row r="90" spans="1:9" ht="30" customHeight="1">
      <c r="A90" s="86">
        <v>4</v>
      </c>
      <c r="B90" s="87">
        <f>G51</f>
        <v>0</v>
      </c>
      <c r="C90" s="89"/>
      <c r="D90" s="87"/>
      <c r="E90" s="89"/>
      <c r="F90" s="87"/>
      <c r="G90" s="89"/>
      <c r="H90" s="87"/>
      <c r="I90" s="89"/>
    </row>
    <row r="91" spans="1:9" ht="30" customHeight="1">
      <c r="A91" s="86">
        <v>5</v>
      </c>
      <c r="B91" s="87">
        <f>G61</f>
        <v>0</v>
      </c>
      <c r="C91" s="89"/>
      <c r="D91" s="87"/>
      <c r="E91" s="89"/>
      <c r="F91" s="87"/>
      <c r="G91" s="89"/>
      <c r="H91" s="87"/>
      <c r="I91" s="89"/>
    </row>
    <row r="92" spans="1:9" ht="30" customHeight="1">
      <c r="A92" s="86">
        <v>6</v>
      </c>
      <c r="B92" s="87">
        <f>G71</f>
        <v>0</v>
      </c>
      <c r="C92" s="89"/>
      <c r="D92" s="87"/>
      <c r="E92" s="89"/>
      <c r="F92" s="87"/>
      <c r="G92" s="89"/>
      <c r="H92" s="87"/>
      <c r="I92" s="89"/>
    </row>
    <row r="93" spans="1:9" ht="34.5" customHeight="1">
      <c r="A93" s="93">
        <v>7</v>
      </c>
      <c r="B93" s="92">
        <f>G81</f>
        <v>0</v>
      </c>
      <c r="C93" s="92"/>
      <c r="D93" s="87"/>
      <c r="E93" s="89"/>
      <c r="F93" s="87"/>
      <c r="G93" s="89"/>
      <c r="H93" s="87"/>
      <c r="I93" s="89"/>
    </row>
    <row r="94" spans="1:9" ht="48" customHeight="1">
      <c r="A94" s="39" t="s">
        <v>29</v>
      </c>
      <c r="B94" s="39"/>
      <c r="C94" s="39"/>
      <c r="D94" s="39"/>
      <c r="E94" s="39"/>
      <c r="F94" s="39"/>
      <c r="G94" s="39"/>
      <c r="H94" s="39"/>
      <c r="I94" s="39"/>
    </row>
    <row r="95" spans="1:9" ht="42.95" customHeight="1" thickBot="1">
      <c r="A95" s="61" t="s">
        <v>30</v>
      </c>
      <c r="B95" s="61"/>
      <c r="C95" s="61"/>
      <c r="D95" s="61"/>
      <c r="E95" s="61"/>
      <c r="F95" s="61"/>
      <c r="G95" s="61"/>
      <c r="H95" s="61"/>
      <c r="I95" s="61"/>
    </row>
    <row r="96" spans="1:9" ht="54" customHeight="1">
      <c r="A96" s="62" t="s">
        <v>20</v>
      </c>
      <c r="B96" s="62"/>
      <c r="C96" s="62"/>
      <c r="D96" s="62"/>
      <c r="E96" s="62"/>
      <c r="F96" s="62"/>
      <c r="G96" s="62"/>
      <c r="H96" s="62"/>
      <c r="I96" s="62"/>
    </row>
    <row r="97" spans="1:9" ht="42.95" customHeight="1">
      <c r="A97" s="40" t="s">
        <v>31</v>
      </c>
      <c r="B97" s="40"/>
      <c r="C97" s="40"/>
      <c r="D97" s="40"/>
      <c r="E97" s="40"/>
      <c r="F97" s="40"/>
      <c r="G97" s="40"/>
      <c r="H97" s="40"/>
      <c r="I97" s="40"/>
    </row>
    <row r="98" spans="1:9" ht="42.95" customHeight="1">
      <c r="A98" s="38" t="s">
        <v>28</v>
      </c>
      <c r="B98" s="38"/>
      <c r="C98" s="38"/>
      <c r="D98" s="38"/>
      <c r="E98" s="38"/>
      <c r="F98" s="38"/>
      <c r="G98" s="38"/>
      <c r="H98" s="38"/>
      <c r="I98" s="38"/>
    </row>
    <row r="99" spans="1:9">
      <c r="A99" s="41" t="s">
        <v>16</v>
      </c>
      <c r="B99" s="43" t="s">
        <v>17</v>
      </c>
      <c r="C99" s="44"/>
      <c r="D99" s="44"/>
      <c r="E99" s="44"/>
      <c r="F99" s="45"/>
      <c r="G99" s="43" t="s">
        <v>19</v>
      </c>
      <c r="H99" s="44"/>
      <c r="I99" s="45"/>
    </row>
    <row r="100" spans="1:9">
      <c r="A100" s="42"/>
      <c r="B100" s="46"/>
      <c r="C100" s="47"/>
      <c r="D100" s="47"/>
      <c r="E100" s="47"/>
      <c r="F100" s="48"/>
      <c r="G100" s="46"/>
      <c r="H100" s="47"/>
      <c r="I100" s="48"/>
    </row>
    <row r="101" spans="1:9" ht="15">
      <c r="A101" s="86">
        <v>1</v>
      </c>
      <c r="B101" s="87">
        <f>G21</f>
        <v>0</v>
      </c>
      <c r="C101" s="88"/>
      <c r="D101" s="88"/>
      <c r="E101" s="88"/>
      <c r="F101" s="89"/>
      <c r="G101" s="90">
        <f>E21</f>
        <v>0</v>
      </c>
      <c r="H101" s="88"/>
      <c r="I101" s="89"/>
    </row>
    <row r="102" spans="1:9" ht="15">
      <c r="A102" s="86">
        <v>2</v>
      </c>
      <c r="B102" s="87">
        <f>G31</f>
        <v>0</v>
      </c>
      <c r="C102" s="88"/>
      <c r="D102" s="88"/>
      <c r="E102" s="88"/>
      <c r="F102" s="89"/>
      <c r="G102" s="90">
        <f>E31</f>
        <v>0</v>
      </c>
      <c r="H102" s="88"/>
      <c r="I102" s="89"/>
    </row>
    <row r="103" spans="1:9" ht="15">
      <c r="A103" s="86">
        <v>3</v>
      </c>
      <c r="B103" s="87">
        <f>G41</f>
        <v>0</v>
      </c>
      <c r="C103" s="88"/>
      <c r="D103" s="88"/>
      <c r="E103" s="88"/>
      <c r="F103" s="89"/>
      <c r="G103" s="90">
        <f>E41</f>
        <v>0</v>
      </c>
      <c r="H103" s="88"/>
      <c r="I103" s="89"/>
    </row>
    <row r="104" spans="1:9" ht="15">
      <c r="A104" s="86">
        <v>4</v>
      </c>
      <c r="B104" s="87">
        <f>G51</f>
        <v>0</v>
      </c>
      <c r="C104" s="88"/>
      <c r="D104" s="88"/>
      <c r="E104" s="88"/>
      <c r="F104" s="89"/>
      <c r="G104" s="90">
        <f>E51</f>
        <v>0</v>
      </c>
      <c r="H104" s="88"/>
      <c r="I104" s="89"/>
    </row>
    <row r="105" spans="1:9" ht="15">
      <c r="A105" s="86">
        <v>5</v>
      </c>
      <c r="B105" s="87">
        <f>G61</f>
        <v>0</v>
      </c>
      <c r="C105" s="88"/>
      <c r="D105" s="88"/>
      <c r="E105" s="88"/>
      <c r="F105" s="89"/>
      <c r="G105" s="90">
        <f>E61</f>
        <v>0</v>
      </c>
      <c r="H105" s="88"/>
      <c r="I105" s="89"/>
    </row>
    <row r="106" spans="1:9" ht="15">
      <c r="A106" s="86">
        <v>6</v>
      </c>
      <c r="B106" s="87">
        <f>G71</f>
        <v>0</v>
      </c>
      <c r="C106" s="88"/>
      <c r="D106" s="88"/>
      <c r="E106" s="88"/>
      <c r="F106" s="89"/>
      <c r="G106" s="90">
        <f>E71</f>
        <v>0</v>
      </c>
      <c r="H106" s="88"/>
      <c r="I106" s="89"/>
    </row>
    <row r="107" spans="1:9" ht="15">
      <c r="A107" s="86">
        <v>7</v>
      </c>
      <c r="B107" s="87">
        <f>G81</f>
        <v>0</v>
      </c>
      <c r="C107" s="88"/>
      <c r="D107" s="88"/>
      <c r="E107" s="88"/>
      <c r="F107" s="89"/>
      <c r="G107" s="90">
        <f>E81</f>
        <v>0</v>
      </c>
      <c r="H107" s="88"/>
      <c r="I107" s="89"/>
    </row>
    <row r="108" spans="1:9" ht="42.95" customHeight="1">
      <c r="A108" s="29" t="s">
        <v>34</v>
      </c>
      <c r="B108" s="30"/>
      <c r="C108" s="30"/>
      <c r="D108" s="30"/>
      <c r="E108" s="30"/>
      <c r="F108" s="31"/>
      <c r="G108" s="32">
        <f>SUM(G101:I107)</f>
        <v>0</v>
      </c>
      <c r="H108" s="33"/>
      <c r="I108" s="34"/>
    </row>
    <row r="109" spans="1:9" ht="31.5" customHeight="1" thickBot="1">
      <c r="A109" s="49" t="s">
        <v>21</v>
      </c>
      <c r="B109" s="50"/>
      <c r="C109" s="50"/>
      <c r="D109" s="50"/>
      <c r="E109" s="50"/>
      <c r="F109" s="50"/>
      <c r="G109" s="50"/>
      <c r="H109" s="50"/>
      <c r="I109" s="51"/>
    </row>
    <row r="110" spans="1:9" ht="15" thickBot="1">
      <c r="A110" s="15"/>
      <c r="B110" s="16"/>
      <c r="C110" s="36" t="s">
        <v>32</v>
      </c>
      <c r="D110" s="36"/>
      <c r="E110" s="36"/>
      <c r="F110" s="36"/>
      <c r="G110" s="36" t="s">
        <v>33</v>
      </c>
      <c r="H110" s="36"/>
      <c r="I110" s="37"/>
    </row>
    <row r="111" spans="1:9" ht="30" customHeight="1">
      <c r="A111" s="17" t="s">
        <v>22</v>
      </c>
      <c r="B111" s="17"/>
      <c r="C111" s="18" t="s">
        <v>41</v>
      </c>
      <c r="D111" s="18"/>
      <c r="E111" s="18"/>
      <c r="F111" s="18"/>
      <c r="G111" s="19"/>
      <c r="H111" s="19"/>
      <c r="I111" s="19"/>
    </row>
    <row r="112" spans="1:9" ht="30" customHeight="1">
      <c r="A112" s="35" t="s">
        <v>23</v>
      </c>
      <c r="B112" s="35"/>
      <c r="C112" s="20" t="s">
        <v>45</v>
      </c>
      <c r="D112" s="20"/>
      <c r="E112" s="20"/>
      <c r="F112" s="20"/>
      <c r="G112" s="21"/>
      <c r="H112" s="21"/>
      <c r="I112" s="21"/>
    </row>
    <row r="113" spans="1:9" ht="30" customHeight="1">
      <c r="A113" s="35"/>
      <c r="B113" s="35"/>
      <c r="C113" s="20" t="s">
        <v>46</v>
      </c>
      <c r="D113" s="20"/>
      <c r="E113" s="20"/>
      <c r="F113" s="20"/>
      <c r="G113" s="21"/>
      <c r="H113" s="21"/>
      <c r="I113" s="21"/>
    </row>
    <row r="114" spans="1:9" ht="30" customHeight="1">
      <c r="A114" s="35"/>
      <c r="B114" s="35"/>
      <c r="C114" s="20" t="s">
        <v>47</v>
      </c>
      <c r="D114" s="20"/>
      <c r="E114" s="20"/>
      <c r="F114" s="20"/>
      <c r="G114" s="21"/>
      <c r="H114" s="21"/>
      <c r="I114" s="21"/>
    </row>
    <row r="115" spans="1:9" ht="30" customHeight="1">
      <c r="A115" s="35"/>
      <c r="B115" s="35"/>
      <c r="C115" s="20" t="s">
        <v>48</v>
      </c>
      <c r="D115" s="20"/>
      <c r="E115" s="20"/>
      <c r="F115" s="20"/>
      <c r="G115" s="21"/>
      <c r="H115" s="21"/>
      <c r="I115" s="21"/>
    </row>
    <row r="116" spans="1:9" ht="30" customHeight="1">
      <c r="A116" s="35"/>
      <c r="B116" s="35"/>
      <c r="C116" s="20" t="s">
        <v>49</v>
      </c>
      <c r="D116" s="20"/>
      <c r="E116" s="20"/>
      <c r="F116" s="20"/>
      <c r="G116" s="21"/>
      <c r="H116" s="21"/>
      <c r="I116" s="21"/>
    </row>
    <row r="117" spans="1:9" ht="30" customHeight="1">
      <c r="A117" s="35"/>
      <c r="B117" s="35"/>
      <c r="C117" s="20" t="s">
        <v>50</v>
      </c>
      <c r="D117" s="20"/>
      <c r="E117" s="20"/>
      <c r="F117" s="20"/>
      <c r="G117" s="21"/>
      <c r="H117" s="21"/>
      <c r="I117" s="21"/>
    </row>
    <row r="118" spans="1:9" ht="30" customHeight="1">
      <c r="A118" s="35" t="s">
        <v>24</v>
      </c>
      <c r="B118" s="35"/>
      <c r="C118" s="20" t="s">
        <v>51</v>
      </c>
      <c r="D118" s="20"/>
      <c r="E118" s="20"/>
      <c r="F118" s="20"/>
      <c r="G118" s="21"/>
      <c r="H118" s="21"/>
      <c r="I118" s="21"/>
    </row>
    <row r="119" spans="1:9" ht="30" customHeight="1">
      <c r="A119" s="35"/>
      <c r="B119" s="35"/>
      <c r="C119" s="20"/>
      <c r="D119" s="20"/>
      <c r="E119" s="20"/>
      <c r="F119" s="20"/>
      <c r="G119" s="21"/>
      <c r="H119" s="21"/>
      <c r="I119" s="21"/>
    </row>
    <row r="120" spans="1:9" ht="30" customHeight="1">
      <c r="A120" s="35"/>
      <c r="B120" s="35"/>
      <c r="C120" s="20"/>
      <c r="D120" s="20"/>
      <c r="E120" s="20"/>
      <c r="F120" s="20"/>
      <c r="G120" s="21"/>
      <c r="H120" s="21"/>
      <c r="I120" s="21"/>
    </row>
    <row r="121" spans="1:9" ht="30" customHeight="1">
      <c r="A121" s="23" t="s">
        <v>25</v>
      </c>
      <c r="B121" s="24"/>
      <c r="C121" s="22" t="str">
        <f>B7</f>
        <v>JJ MATTOS INDÚSTRIA E COMÉRCIO DE CAFÉ LTDA EPP</v>
      </c>
      <c r="D121" s="22"/>
      <c r="E121" s="22"/>
      <c r="F121" s="22"/>
      <c r="G121" s="21"/>
      <c r="H121" s="21"/>
      <c r="I121" s="21"/>
    </row>
    <row r="122" spans="1:9" ht="30" customHeight="1">
      <c r="A122" s="25"/>
      <c r="B122" s="26"/>
      <c r="C122" s="22" t="str">
        <f t="shared" ref="C122:C124" si="0">B8</f>
        <v>ELO COMERCIO E SERVIÇOS LTDA ME</v>
      </c>
      <c r="D122" s="22"/>
      <c r="E122" s="22"/>
      <c r="F122" s="22"/>
      <c r="G122" s="21"/>
      <c r="H122" s="21"/>
      <c r="I122" s="21"/>
    </row>
    <row r="123" spans="1:9" ht="20.100000000000001" customHeight="1">
      <c r="A123" s="27"/>
      <c r="B123" s="28"/>
      <c r="C123" s="22" t="str">
        <f t="shared" si="0"/>
        <v>ESTÂNCIA HIDROMINERAL SANTA RITA DE CÁSSIA LTDA</v>
      </c>
      <c r="D123" s="22"/>
      <c r="E123" s="22"/>
      <c r="F123" s="22"/>
      <c r="G123" s="21"/>
      <c r="H123" s="21"/>
      <c r="I123" s="21"/>
    </row>
    <row r="124" spans="1:9" ht="20.100000000000001" customHeight="1">
      <c r="A124" s="27"/>
      <c r="B124" s="28"/>
      <c r="C124" s="22" t="str">
        <f t="shared" si="0"/>
        <v>DISTRIBUIDORA NOVA ESPERANÇA LTDA EPP</v>
      </c>
      <c r="D124" s="22"/>
      <c r="E124" s="22"/>
      <c r="F124" s="22"/>
      <c r="G124" s="21"/>
      <c r="H124" s="21"/>
      <c r="I124" s="21"/>
    </row>
  </sheetData>
  <sortState ref="A16:D19">
    <sortCondition descending="1" ref="D16:D19"/>
  </sortState>
  <mergeCells count="182">
    <mergeCell ref="G105:I105"/>
    <mergeCell ref="G106:I106"/>
    <mergeCell ref="G107:I107"/>
    <mergeCell ref="B92:C92"/>
    <mergeCell ref="B87:C87"/>
    <mergeCell ref="B88:C88"/>
    <mergeCell ref="B89:C89"/>
    <mergeCell ref="B90:C90"/>
    <mergeCell ref="B91:C91"/>
    <mergeCell ref="D87:E87"/>
    <mergeCell ref="D88:E88"/>
    <mergeCell ref="D89:E89"/>
    <mergeCell ref="D90:E90"/>
    <mergeCell ref="D91:E91"/>
    <mergeCell ref="D92:E92"/>
    <mergeCell ref="F87:G87"/>
    <mergeCell ref="A82:I82"/>
    <mergeCell ref="B101:F101"/>
    <mergeCell ref="B102:F102"/>
    <mergeCell ref="B103:F103"/>
    <mergeCell ref="B104:F104"/>
    <mergeCell ref="G101:I101"/>
    <mergeCell ref="G102:I102"/>
    <mergeCell ref="G103:I103"/>
    <mergeCell ref="G104:I104"/>
    <mergeCell ref="F88:G88"/>
    <mergeCell ref="F89:G89"/>
    <mergeCell ref="F90:G90"/>
    <mergeCell ref="F91:G91"/>
    <mergeCell ref="F92:G92"/>
    <mergeCell ref="H87:I87"/>
    <mergeCell ref="H88:I88"/>
    <mergeCell ref="A80:C80"/>
    <mergeCell ref="G80:H80"/>
    <mergeCell ref="A81:D81"/>
    <mergeCell ref="E81:F81"/>
    <mergeCell ref="G81:I81"/>
    <mergeCell ref="A72:I72"/>
    <mergeCell ref="A73:B73"/>
    <mergeCell ref="C73:I73"/>
    <mergeCell ref="A74:I74"/>
    <mergeCell ref="A75:C75"/>
    <mergeCell ref="A64:I64"/>
    <mergeCell ref="A65:C65"/>
    <mergeCell ref="A70:C70"/>
    <mergeCell ref="G70:H70"/>
    <mergeCell ref="A71:D71"/>
    <mergeCell ref="E71:F71"/>
    <mergeCell ref="G71:I71"/>
    <mergeCell ref="A61:D61"/>
    <mergeCell ref="E61:F61"/>
    <mergeCell ref="G61:I61"/>
    <mergeCell ref="A62:I62"/>
    <mergeCell ref="A63:B63"/>
    <mergeCell ref="C63:I63"/>
    <mergeCell ref="A53:B53"/>
    <mergeCell ref="C53:I53"/>
    <mergeCell ref="A54:I54"/>
    <mergeCell ref="A55:C55"/>
    <mergeCell ref="A60:C60"/>
    <mergeCell ref="G60:H60"/>
    <mergeCell ref="A52:I52"/>
    <mergeCell ref="A33:B33"/>
    <mergeCell ref="C33:I33"/>
    <mergeCell ref="A34:I34"/>
    <mergeCell ref="A35:C35"/>
    <mergeCell ref="A50:C50"/>
    <mergeCell ref="G50:H50"/>
    <mergeCell ref="A51:D51"/>
    <mergeCell ref="E51:F51"/>
    <mergeCell ref="G51:I51"/>
    <mergeCell ref="A42:I42"/>
    <mergeCell ref="A43:B43"/>
    <mergeCell ref="C43:I43"/>
    <mergeCell ref="A44:I44"/>
    <mergeCell ref="A45:C45"/>
    <mergeCell ref="A40:C40"/>
    <mergeCell ref="G40:H40"/>
    <mergeCell ref="A41:D41"/>
    <mergeCell ref="E41:F41"/>
    <mergeCell ref="G41:I41"/>
    <mergeCell ref="A32:I32"/>
    <mergeCell ref="B7:G7"/>
    <mergeCell ref="H7:I7"/>
    <mergeCell ref="B8:G8"/>
    <mergeCell ref="H8:I8"/>
    <mergeCell ref="A5:I5"/>
    <mergeCell ref="A1:I1"/>
    <mergeCell ref="A2:I2"/>
    <mergeCell ref="A3:I3"/>
    <mergeCell ref="A4:I4"/>
    <mergeCell ref="B6:G6"/>
    <mergeCell ref="H6:I6"/>
    <mergeCell ref="A21:D21"/>
    <mergeCell ref="E21:F21"/>
    <mergeCell ref="G21:I21"/>
    <mergeCell ref="A11:I11"/>
    <mergeCell ref="A12:I12"/>
    <mergeCell ref="B10:G10"/>
    <mergeCell ref="H10:I10"/>
    <mergeCell ref="C13:I13"/>
    <mergeCell ref="A13:B13"/>
    <mergeCell ref="A14:I14"/>
    <mergeCell ref="A15:C15"/>
    <mergeCell ref="B9:G9"/>
    <mergeCell ref="H9:I9"/>
    <mergeCell ref="A20:C20"/>
    <mergeCell ref="G20:H20"/>
    <mergeCell ref="A22:I22"/>
    <mergeCell ref="B93:C93"/>
    <mergeCell ref="D93:E93"/>
    <mergeCell ref="D86:E86"/>
    <mergeCell ref="F86:G86"/>
    <mergeCell ref="A23:B23"/>
    <mergeCell ref="C23:I23"/>
    <mergeCell ref="A24:I24"/>
    <mergeCell ref="A25:C25"/>
    <mergeCell ref="A30:C30"/>
    <mergeCell ref="G30:H30"/>
    <mergeCell ref="A31:D31"/>
    <mergeCell ref="E31:F31"/>
    <mergeCell ref="G31:I31"/>
    <mergeCell ref="A109:I109"/>
    <mergeCell ref="F93:G93"/>
    <mergeCell ref="H93:I93"/>
    <mergeCell ref="H86:I86"/>
    <mergeCell ref="A85:A86"/>
    <mergeCell ref="B85:C86"/>
    <mergeCell ref="D85:I85"/>
    <mergeCell ref="A94:I94"/>
    <mergeCell ref="B99:F100"/>
    <mergeCell ref="A95:I95"/>
    <mergeCell ref="A96:I96"/>
    <mergeCell ref="B105:F105"/>
    <mergeCell ref="B106:F106"/>
    <mergeCell ref="B107:F107"/>
    <mergeCell ref="A98:I98"/>
    <mergeCell ref="A84:I84"/>
    <mergeCell ref="A83:I83"/>
    <mergeCell ref="A97:I97"/>
    <mergeCell ref="A99:A100"/>
    <mergeCell ref="G99:I100"/>
    <mergeCell ref="H89:I89"/>
    <mergeCell ref="H90:I90"/>
    <mergeCell ref="H91:I91"/>
    <mergeCell ref="H92:I92"/>
    <mergeCell ref="C114:F114"/>
    <mergeCell ref="G114:I114"/>
    <mergeCell ref="C115:F115"/>
    <mergeCell ref="G115:I115"/>
    <mergeCell ref="C110:F110"/>
    <mergeCell ref="G110:I110"/>
    <mergeCell ref="A108:F108"/>
    <mergeCell ref="G108:I108"/>
    <mergeCell ref="C120:F120"/>
    <mergeCell ref="G120:I120"/>
    <mergeCell ref="A118:B120"/>
    <mergeCell ref="C116:F116"/>
    <mergeCell ref="G116:I116"/>
    <mergeCell ref="C117:F117"/>
    <mergeCell ref="G117:I117"/>
    <mergeCell ref="C118:F118"/>
    <mergeCell ref="G118:I118"/>
    <mergeCell ref="C119:F119"/>
    <mergeCell ref="G119:I119"/>
    <mergeCell ref="A112:B117"/>
    <mergeCell ref="C113:F113"/>
    <mergeCell ref="G113:I113"/>
    <mergeCell ref="C123:F123"/>
    <mergeCell ref="C124:F124"/>
    <mergeCell ref="G123:I123"/>
    <mergeCell ref="G124:I124"/>
    <mergeCell ref="A121:B124"/>
    <mergeCell ref="C121:F121"/>
    <mergeCell ref="G121:I121"/>
    <mergeCell ref="C122:F122"/>
    <mergeCell ref="G122:I122"/>
    <mergeCell ref="A111:B111"/>
    <mergeCell ref="C111:F111"/>
    <mergeCell ref="G111:I111"/>
    <mergeCell ref="C112:F112"/>
    <mergeCell ref="G112:I112"/>
  </mergeCells>
  <pageMargins left="0.511811024" right="0.511811024" top="0.78740157499999996" bottom="0.78740157499999996" header="0.31496062000000002" footer="0.31496062000000002"/>
  <pageSetup paperSize="9" scale="7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Darci de Souza</dc:creator>
  <cp:lastModifiedBy>Rafael Muraro</cp:lastModifiedBy>
  <cp:lastPrinted>2016-01-14T18:04:51Z</cp:lastPrinted>
  <dcterms:created xsi:type="dcterms:W3CDTF">2015-06-30T21:41:08Z</dcterms:created>
  <dcterms:modified xsi:type="dcterms:W3CDTF">2016-04-14T17:15:43Z</dcterms:modified>
</cp:coreProperties>
</file>